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ityabirlacapital-my.sharepoint.com/personal/ganesh_iyer-v_adityabirlacapital_com/Documents/"/>
    </mc:Choice>
  </mc:AlternateContent>
  <xr:revisionPtr revIDLastSave="0" documentId="8_{64BEA203-2453-4BEB-B3B4-E725FF503BC5}" xr6:coauthVersionLast="47" xr6:coauthVersionMax="47" xr10:uidLastSave="{00000000-0000-0000-0000-000000000000}"/>
  <bookViews>
    <workbookView xWindow="-120" yWindow="-120" windowWidth="20730" windowHeight="11040" xr2:uid="{426C3B69-2B12-45B8-ABC9-0672560F1845}"/>
  </bookViews>
  <sheets>
    <sheet name="Port_Tax Saver" sheetId="1" r:id="rId1"/>
  </sheets>
  <externalReferences>
    <externalReference r:id="rId2"/>
  </externalReferences>
  <definedNames>
    <definedName name="_xlnm._FilterDatabase" localSheetId="0" hidden="1">'Port_Tax Saver'!$C$6:$H$98</definedName>
    <definedName name="IN" localSheetId="0">#REF!</definedName>
    <definedName name="IN">#REF!</definedName>
    <definedName name="_xlnm.Print_Area" localSheetId="0">'Port_Tax Saver'!$B$2:$G$121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99" i="1"/>
  <c r="F111" i="1" l="1"/>
  <c r="G109" i="1" s="1"/>
  <c r="G103" i="1" l="1"/>
  <c r="G87" i="1"/>
  <c r="G79" i="1"/>
  <c r="G71" i="1"/>
  <c r="G63" i="1"/>
  <c r="G55" i="1"/>
  <c r="G47" i="1"/>
  <c r="G39" i="1"/>
  <c r="G31" i="1"/>
  <c r="G23" i="1"/>
  <c r="G15" i="1"/>
  <c r="G7" i="1"/>
  <c r="G99" i="1"/>
  <c r="G86" i="1"/>
  <c r="G78" i="1"/>
  <c r="G70" i="1"/>
  <c r="G62" i="1"/>
  <c r="G54" i="1"/>
  <c r="G46" i="1"/>
  <c r="G38" i="1"/>
  <c r="G30" i="1"/>
  <c r="G22" i="1"/>
  <c r="G14" i="1"/>
  <c r="G18" i="1"/>
  <c r="G32" i="1"/>
  <c r="G85" i="1"/>
  <c r="G77" i="1"/>
  <c r="G69" i="1"/>
  <c r="G61" i="1"/>
  <c r="G53" i="1"/>
  <c r="G45" i="1"/>
  <c r="G37" i="1"/>
  <c r="G29" i="1"/>
  <c r="G21" i="1"/>
  <c r="G13" i="1"/>
  <c r="G91" i="1"/>
  <c r="G75" i="1"/>
  <c r="G59" i="1"/>
  <c r="G43" i="1"/>
  <c r="G27" i="1"/>
  <c r="G11" i="1"/>
  <c r="G82" i="1"/>
  <c r="G66" i="1"/>
  <c r="G50" i="1"/>
  <c r="G34" i="1"/>
  <c r="G10" i="1"/>
  <c r="G81" i="1"/>
  <c r="G73" i="1"/>
  <c r="G57" i="1"/>
  <c r="G49" i="1"/>
  <c r="G33" i="1"/>
  <c r="G17" i="1"/>
  <c r="G88" i="1"/>
  <c r="G72" i="1"/>
  <c r="G56" i="1"/>
  <c r="G40" i="1"/>
  <c r="G16" i="1"/>
  <c r="G92" i="1"/>
  <c r="G84" i="1"/>
  <c r="G76" i="1"/>
  <c r="G68" i="1"/>
  <c r="G60" i="1"/>
  <c r="G52" i="1"/>
  <c r="G44" i="1"/>
  <c r="G36" i="1"/>
  <c r="G28" i="1"/>
  <c r="G20" i="1"/>
  <c r="G12" i="1"/>
  <c r="G83" i="1"/>
  <c r="G67" i="1"/>
  <c r="G51" i="1"/>
  <c r="G35" i="1"/>
  <c r="G19" i="1"/>
  <c r="G90" i="1"/>
  <c r="G74" i="1"/>
  <c r="G58" i="1"/>
  <c r="G42" i="1"/>
  <c r="G26" i="1"/>
  <c r="G89" i="1"/>
  <c r="G65" i="1"/>
  <c r="G41" i="1"/>
  <c r="G25" i="1"/>
  <c r="G9" i="1"/>
  <c r="G107" i="1"/>
  <c r="G80" i="1"/>
  <c r="G64" i="1"/>
  <c r="G48" i="1"/>
  <c r="G24" i="1"/>
  <c r="G8" i="1"/>
</calcChain>
</file>

<file path=xl/sharedStrings.xml><?xml version="1.0" encoding="utf-8"?>
<sst xmlns="http://schemas.openxmlformats.org/spreadsheetml/2006/main" count="298" uniqueCount="259">
  <si>
    <t>NAME OF PENSION FUND</t>
  </si>
  <si>
    <t>ADITYA BIRLA SUN LIFE PENSION FUND MANAGEMENT LIMITED</t>
  </si>
  <si>
    <t>SCHEME NAME</t>
  </si>
  <si>
    <t>Scheme Tax Saver Tier II</t>
  </si>
  <si>
    <t>MONTH</t>
  </si>
  <si>
    <t>30-04-2025</t>
  </si>
  <si>
    <t>ISIN No.</t>
  </si>
  <si>
    <t>Name of the Instrument</t>
  </si>
  <si>
    <t xml:space="preserve">Industry </t>
  </si>
  <si>
    <t>Quantity</t>
  </si>
  <si>
    <t>Market Value</t>
  </si>
  <si>
    <t>% of Portfolio</t>
  </si>
  <si>
    <t>Ratings</t>
  </si>
  <si>
    <t>IN000929C058</t>
  </si>
  <si>
    <t>Gsec Strip 12-09-2029</t>
  </si>
  <si>
    <t>CSG</t>
  </si>
  <si>
    <t>IN0020200401</t>
  </si>
  <si>
    <t>6.76 GS 22.02.2061</t>
  </si>
  <si>
    <t>IN0020220011</t>
  </si>
  <si>
    <t>7.10 GS 18.04.2029</t>
  </si>
  <si>
    <t>IN0020230044</t>
  </si>
  <si>
    <t>7.25 GS 12.06.2063</t>
  </si>
  <si>
    <t>IN0020230127</t>
  </si>
  <si>
    <t>7.46 GS 06.11.2073</t>
  </si>
  <si>
    <t>IN0020240035</t>
  </si>
  <si>
    <t>7.34 GS 22.04.2064</t>
  </si>
  <si>
    <t>IN9397D01014</t>
  </si>
  <si>
    <t>Bharti Airtel partly Paid(14:1)</t>
  </si>
  <si>
    <t>Activities of maintaining and operating pageing</t>
  </si>
  <si>
    <t>INE002A01018</t>
  </si>
  <si>
    <t>RELIANCE INDUSTRIES LIMITED</t>
  </si>
  <si>
    <t>Production of liquid and gaseous fuels, illuminating oils, lubricating</t>
  </si>
  <si>
    <t>INE003A01024</t>
  </si>
  <si>
    <t>SIEMENS LIMITED</t>
  </si>
  <si>
    <t>Manufacture of electric power distribution transformers, arc-welding</t>
  </si>
  <si>
    <t>INE009A01021</t>
  </si>
  <si>
    <t>INFOSYS LTD EQ</t>
  </si>
  <si>
    <t>Writing , modifying, testing of computer program</t>
  </si>
  <si>
    <t>INE010V01017</t>
  </si>
  <si>
    <t>L&amp;T Technology Services Ltd</t>
  </si>
  <si>
    <t>Other information technology and computer service activities</t>
  </si>
  <si>
    <t>INE016A01026</t>
  </si>
  <si>
    <t>Dabur India Limited</t>
  </si>
  <si>
    <t>Manufacture of hair oil, shampoo, hair dye etc.</t>
  </si>
  <si>
    <t>INE018A01030</t>
  </si>
  <si>
    <t>LARSEN AND TOUBRO LIMITED</t>
  </si>
  <si>
    <t>Construction of utility projects n.e.c.</t>
  </si>
  <si>
    <t>INE020B01018</t>
  </si>
  <si>
    <t>Rec ltd</t>
  </si>
  <si>
    <t>Other credit granting</t>
  </si>
  <si>
    <t>INE028A01039</t>
  </si>
  <si>
    <t>Bank Of Baroda</t>
  </si>
  <si>
    <t>Monetary intermediation of commercial banks, saving banks. postal savings</t>
  </si>
  <si>
    <t>INE029A01011</t>
  </si>
  <si>
    <t>Bharat Petroleum Corporation Limited</t>
  </si>
  <si>
    <t>INE030A01027</t>
  </si>
  <si>
    <t>HINDUSTAN UNILEVER LIMITED</t>
  </si>
  <si>
    <t>Manufacture of soap all forms</t>
  </si>
  <si>
    <t>INE038A01020</t>
  </si>
  <si>
    <t>HINDALCO INDUSTRIES LTD.</t>
  </si>
  <si>
    <t>Manufacture of Aluminium from alumina and by other methods and products</t>
  </si>
  <si>
    <t>INE040A01034</t>
  </si>
  <si>
    <t>HDFC BANK LTD</t>
  </si>
  <si>
    <t>INE044A01036</t>
  </si>
  <si>
    <t>SUN PHARMACEUTICALS INDUSTRIES LTD</t>
  </si>
  <si>
    <t>Manufacture of medicinal substances used in the manufacture of pharmaceuticals:</t>
  </si>
  <si>
    <t>INE059A01026</t>
  </si>
  <si>
    <t>CIPLA LIMITED</t>
  </si>
  <si>
    <t>INE062A01020</t>
  </si>
  <si>
    <t>STATE BANK OF INDIA</t>
  </si>
  <si>
    <t>INE066A01021</t>
  </si>
  <si>
    <t>EICHER MOTORS LTD</t>
  </si>
  <si>
    <t>Manufacture of motorcycles, scooters, mopeds etc. and their</t>
  </si>
  <si>
    <t>INE066F01020</t>
  </si>
  <si>
    <t>Hindustan Aeronautics Limited</t>
  </si>
  <si>
    <t>Manufacture of helicopters</t>
  </si>
  <si>
    <t>INE075A01022</t>
  </si>
  <si>
    <t>WIPRO LTD</t>
  </si>
  <si>
    <t>INE081A01020</t>
  </si>
  <si>
    <t>TATA STEEL LIMITED.</t>
  </si>
  <si>
    <t>Manufacture of hot-rolled and cold-rolled products of steel</t>
  </si>
  <si>
    <t>INE089A01031</t>
  </si>
  <si>
    <t>Dr. Reddy's Laboratories Limited</t>
  </si>
  <si>
    <t>INE090A01021</t>
  </si>
  <si>
    <t>ICICI BANK LTD</t>
  </si>
  <si>
    <t>INE093I01010</t>
  </si>
  <si>
    <t>Oberoi Realty Ltd</t>
  </si>
  <si>
    <t>Construction of buildings carried out on own-account basis or on</t>
  </si>
  <si>
    <t>INE101A01026</t>
  </si>
  <si>
    <t>MAHINDRA AND MAHINDRA LTD</t>
  </si>
  <si>
    <t>Manufacture of tractors used in agriculture and forestry</t>
  </si>
  <si>
    <t>INE121A01024</t>
  </si>
  <si>
    <t>CHOLAMANDALAM INVESTMENT AND FINANCE COMPANY</t>
  </si>
  <si>
    <t>INE121J01017</t>
  </si>
  <si>
    <t>Indus Towers Ltd</t>
  </si>
  <si>
    <t>INE123W01016</t>
  </si>
  <si>
    <t>SBI LIFE INSURANCE COMPANY LIMITED</t>
  </si>
  <si>
    <t>Life insurance</t>
  </si>
  <si>
    <t>INE129A01019</t>
  </si>
  <si>
    <t>GAIL (INDIA) LIMITED .</t>
  </si>
  <si>
    <t>Disrtibution and sale of gaseous fuels through mains</t>
  </si>
  <si>
    <t>INE134E01011</t>
  </si>
  <si>
    <t>Power Finance Corporation</t>
  </si>
  <si>
    <t>INE154A01025</t>
  </si>
  <si>
    <t>ITC LTD</t>
  </si>
  <si>
    <t>Manufacture of cigarettes, cigarette tobacco</t>
  </si>
  <si>
    <t>INE155A01022</t>
  </si>
  <si>
    <t>TATA MOTORS LTD</t>
  </si>
  <si>
    <t>Manufacture of commercial vehicles such as vans, lorries, over-the-road</t>
  </si>
  <si>
    <t>INE158A01026</t>
  </si>
  <si>
    <t>HERO MOTOCORP LIMITED</t>
  </si>
  <si>
    <t>INE176B01034</t>
  </si>
  <si>
    <t>Havells India Limited.</t>
  </si>
  <si>
    <t>Manufacture of other electronic and electric wires and cables</t>
  </si>
  <si>
    <t>INE192A01025</t>
  </si>
  <si>
    <t>Tata Consumer Products Limited</t>
  </si>
  <si>
    <t>Processing and blending of tea including manufacture of instant tea</t>
  </si>
  <si>
    <t>INE192R01011</t>
  </si>
  <si>
    <t>Avenue Supermarts Pvt Ltd</t>
  </si>
  <si>
    <t>Retail sale in non-specialized stores with food, beverages or tobacco</t>
  </si>
  <si>
    <t>INE196A01026</t>
  </si>
  <si>
    <t>MARICO LTD</t>
  </si>
  <si>
    <t>Manufacture of vegetable oils and fats excluding corn oil</t>
  </si>
  <si>
    <t>INE1NPP01017</t>
  </si>
  <si>
    <t>SIEMENS ENERGY INDIA LIMITED</t>
  </si>
  <si>
    <t>INE200M01039</t>
  </si>
  <si>
    <t>VARUN INDUSTRIES LIMITED</t>
  </si>
  <si>
    <t>Manufacture of aerated drinks</t>
  </si>
  <si>
    <t>INE205A01025</t>
  </si>
  <si>
    <t>Vedanta Limited</t>
  </si>
  <si>
    <t>Manufacture of Copper from ore, and other copper products and alloys</t>
  </si>
  <si>
    <t>INE213A01029</t>
  </si>
  <si>
    <t>OIL AND NATURAL GAS CORPORATION LTD</t>
  </si>
  <si>
    <t>On shore extraction of crude petroleum</t>
  </si>
  <si>
    <t>INE214T01019</t>
  </si>
  <si>
    <t>Larsen &amp; Toubro Infotech Limited</t>
  </si>
  <si>
    <t>INE216A01030</t>
  </si>
  <si>
    <t>Britannia Industries Limited</t>
  </si>
  <si>
    <t>Manufacture of biscuits, cakes, pastries, rusks etc.</t>
  </si>
  <si>
    <t>INE226A01021</t>
  </si>
  <si>
    <t>VOLTAS LTD</t>
  </si>
  <si>
    <t>Manufacture of air-conditioning machines, including motor vehicles airconditioners</t>
  </si>
  <si>
    <t>INE237A01028</t>
  </si>
  <si>
    <t>KOTAK MAHINDRA BANK LIMITED</t>
  </si>
  <si>
    <t>INE238A01034</t>
  </si>
  <si>
    <t>AXIS BANK</t>
  </si>
  <si>
    <t>INE239A01024</t>
  </si>
  <si>
    <t>NESTLE INDIA LTD</t>
  </si>
  <si>
    <t>Manufacture of other dairy products n.e.c.</t>
  </si>
  <si>
    <t>INE245A01021</t>
  </si>
  <si>
    <t>TATA POWER COMPANY LIMITED</t>
  </si>
  <si>
    <t>Electric power generation by coal based thermal power plants</t>
  </si>
  <si>
    <t>INE257A01026</t>
  </si>
  <si>
    <t>Bharat Heavy Electricals Limited</t>
  </si>
  <si>
    <t>Manufacture of other steam generators (except central heating hot water boilers), n.e.c.</t>
  </si>
  <si>
    <t>INE263A01024</t>
  </si>
  <si>
    <t>BHARAT ELECTRONICS LIMITED</t>
  </si>
  <si>
    <t>Manufacture of radar equipment, GPS devices, search, detection, navig</t>
  </si>
  <si>
    <t>INE271C01023</t>
  </si>
  <si>
    <t>DLF Ltd</t>
  </si>
  <si>
    <t>Real estate activities with own or leased property</t>
  </si>
  <si>
    <t>INE280A01028</t>
  </si>
  <si>
    <t>Titan Company Limited</t>
  </si>
  <si>
    <t>Manufacture of jewellery of gold, silver and other precious or base metal</t>
  </si>
  <si>
    <t>INE296A01024</t>
  </si>
  <si>
    <t>Bajaj Finance Limited</t>
  </si>
  <si>
    <t>INE326A01037</t>
  </si>
  <si>
    <t>Lupin Limited</t>
  </si>
  <si>
    <t>INE377Y01014</t>
  </si>
  <si>
    <t>Bajaj Housing Finance Ltd</t>
  </si>
  <si>
    <t>INE397D01024</t>
  </si>
  <si>
    <t>BHARTI AIRTEL LTD</t>
  </si>
  <si>
    <t>INE437A01024</t>
  </si>
  <si>
    <t>Apollo Hospitals Enterprise Ltd</t>
  </si>
  <si>
    <t>Hospital activities</t>
  </si>
  <si>
    <t>INE467B01029</t>
  </si>
  <si>
    <t>TATA CONSULTANCY SERVICES LIMITED</t>
  </si>
  <si>
    <t>Computer consultancy</t>
  </si>
  <si>
    <t>INE476A01022</t>
  </si>
  <si>
    <t>CANARA BANK LTD</t>
  </si>
  <si>
    <t>INE481G01011</t>
  </si>
  <si>
    <t>UltraTech Cement Limited</t>
  </si>
  <si>
    <t>Manufacture of clinkers and cement</t>
  </si>
  <si>
    <t>INE494B01023</t>
  </si>
  <si>
    <t>TVS Motor Company Ltd</t>
  </si>
  <si>
    <t>INE522F01014</t>
  </si>
  <si>
    <t>Coal India Limited</t>
  </si>
  <si>
    <t>Belowground mining of hard coal</t>
  </si>
  <si>
    <t>INE562A01011</t>
  </si>
  <si>
    <t>Indian Bank</t>
  </si>
  <si>
    <t>INE585B01010</t>
  </si>
  <si>
    <t>MARUTI SUZUKI INDIA LTD.</t>
  </si>
  <si>
    <t>Manufacture of passenger cars</t>
  </si>
  <si>
    <t>INE603J01030</t>
  </si>
  <si>
    <t>PI INDUSTRIES</t>
  </si>
  <si>
    <t>Manufacture of other agrochemical products n.e.c.</t>
  </si>
  <si>
    <t>INE647A01010</t>
  </si>
  <si>
    <t>SRF Limited</t>
  </si>
  <si>
    <t>Manufacture of organic and inorganic chemical compounds n.e.c.</t>
  </si>
  <si>
    <t>INE663F01024</t>
  </si>
  <si>
    <t>Info Edge (India) Ltd</t>
  </si>
  <si>
    <t>Operation of other websites that act as portals to the Internet</t>
  </si>
  <si>
    <t>INE669C01036</t>
  </si>
  <si>
    <t>TECH MAHINDRA LIMITED</t>
  </si>
  <si>
    <t>INE685A01028</t>
  </si>
  <si>
    <t>Torrent Pharmaceuticals Ltd</t>
  </si>
  <si>
    <t>INE721A01047</t>
  </si>
  <si>
    <t>SHRIRAM FINANCE LIMITED</t>
  </si>
  <si>
    <t>INE733E01010</t>
  </si>
  <si>
    <t>NTPC LIMITED</t>
  </si>
  <si>
    <t>INE752E01010</t>
  </si>
  <si>
    <t>POWER GRID CORPORATION OF INDIA LIMITED</t>
  </si>
  <si>
    <t>Transmission of electric energy</t>
  </si>
  <si>
    <t>INE758T01015</t>
  </si>
  <si>
    <t>ZOMATO Ltd</t>
  </si>
  <si>
    <t>Other information service activities n.e.c.</t>
  </si>
  <si>
    <t>INE775A01035</t>
  </si>
  <si>
    <t>Samvardhana Motherson International Ltd</t>
  </si>
  <si>
    <t>Manufacture of parts and accessories of bodies for motor vehicles such as</t>
  </si>
  <si>
    <t>INE795G01014</t>
  </si>
  <si>
    <t>HDFC LIFE INSURANCE COMPANY LTD</t>
  </si>
  <si>
    <t>INE848E01016</t>
  </si>
  <si>
    <t>NHPC LIMITED</t>
  </si>
  <si>
    <t>Electric power generation by hydroelectric power plants</t>
  </si>
  <si>
    <t>INE849A01020</t>
  </si>
  <si>
    <t>TRENT LTD</t>
  </si>
  <si>
    <t>Retail sale of readymade garments, hosiery goods, other articles</t>
  </si>
  <si>
    <t>INE854D01024</t>
  </si>
  <si>
    <t>United Spirits Limited</t>
  </si>
  <si>
    <t>Manufacture of distilled, potable, alcoholic beverages</t>
  </si>
  <si>
    <t>INE860A01027</t>
  </si>
  <si>
    <t>HCL Technologies Limited</t>
  </si>
  <si>
    <t>INE880J01026</t>
  </si>
  <si>
    <t>JSW INFRASTRUCTURE LIMITED</t>
  </si>
  <si>
    <t>Cargo handling incidental to water transport</t>
  </si>
  <si>
    <t>INE918I01026</t>
  </si>
  <si>
    <t>BAJAJ FINSERV LTD</t>
  </si>
  <si>
    <t>Activities of holding companies</t>
  </si>
  <si>
    <t xml:space="preserve">Subtotal A </t>
  </si>
  <si>
    <t>Money Market Instruments:-</t>
  </si>
  <si>
    <t xml:space="preserve">  - Treasury Bills</t>
  </si>
  <si>
    <t>Nil</t>
  </si>
  <si>
    <t>Mutual Funds</t>
  </si>
  <si>
    <t xml:space="preserve">  - Money Market Mutual Funds</t>
  </si>
  <si>
    <t xml:space="preserve">  - Certificate of Deposits / Commercial Papers</t>
  </si>
  <si>
    <t xml:space="preserve">  - Application Pending Allotment </t>
  </si>
  <si>
    <t xml:space="preserve">  - Bank Fixed Deposits (&lt; 1 Year)</t>
  </si>
  <si>
    <t>NCA</t>
  </si>
  <si>
    <t>Net Current assets</t>
  </si>
  <si>
    <t xml:space="preserve">Sub Total B </t>
  </si>
  <si>
    <t>GRAND TOTAL (sub total A + sub total B)</t>
  </si>
  <si>
    <t>Average Maturity of Portfolio (in yrs)</t>
  </si>
  <si>
    <t>Modified Duration (in yrs)</t>
  </si>
  <si>
    <t>Yield to Maturity (%) (annualised)(at market price</t>
  </si>
  <si>
    <t>Net Asset Value</t>
  </si>
  <si>
    <t xml:space="preserve">Net asset value last month </t>
  </si>
  <si>
    <t xml:space="preserve">Total investment in Infrastructure </t>
  </si>
  <si>
    <t xml:space="preserve">Total outstanding exposure to derivatives </t>
  </si>
  <si>
    <t>Total NPA provided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</si>
</sst>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#,##0.000000"/>
  </numFmts>
  <fonts count="7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Font="1"/>
    <xf numFmtId="0" fontId="2" fillId="0" borderId="0" xfId="1"/>
    <xf numFmtId="0" fontId="4" fillId="0" borderId="0" xfId="1" applyFont="1" applyAlignment="1">
      <alignment horizontal="left"/>
    </xf>
    <xf numFmtId="164" fontId="0" fillId="0" borderId="0" xfId="2" applyFont="1"/>
    <xf numFmtId="0" fontId="4" fillId="2" borderId="1" xfId="1" applyFont="1" applyFill="1" applyBorder="1"/>
    <xf numFmtId="0" fontId="4" fillId="2" borderId="2" xfId="1" applyFont="1" applyFill="1" applyBorder="1"/>
    <xf numFmtId="164" fontId="4" fillId="2" borderId="2" xfId="2" applyFont="1" applyFill="1" applyBorder="1"/>
    <xf numFmtId="0" fontId="4" fillId="2" borderId="3" xfId="1" applyFont="1" applyFill="1" applyBorder="1"/>
    <xf numFmtId="0" fontId="0" fillId="0" borderId="0" xfId="0" applyAlignment="1">
      <alignment horizontal="left" vertical="top"/>
    </xf>
    <xf numFmtId="0" fontId="2" fillId="0" borderId="4" xfId="1" applyBorder="1"/>
    <xf numFmtId="165" fontId="0" fillId="0" borderId="4" xfId="2" applyNumberFormat="1" applyFont="1" applyBorder="1"/>
    <xf numFmtId="10" fontId="0" fillId="0" borderId="4" xfId="3" applyNumberFormat="1" applyFont="1" applyFill="1" applyBorder="1"/>
    <xf numFmtId="164" fontId="0" fillId="0" borderId="5" xfId="2" quotePrefix="1" applyFont="1" applyFill="1" applyBorder="1"/>
    <xf numFmtId="43" fontId="0" fillId="0" borderId="4" xfId="3" applyNumberFormat="1" applyFont="1" applyFill="1" applyBorder="1"/>
    <xf numFmtId="0" fontId="2" fillId="0" borderId="4" xfId="1" applyBorder="1" applyAlignment="1">
      <alignment vertical="top"/>
    </xf>
    <xf numFmtId="164" fontId="0" fillId="0" borderId="4" xfId="2" applyFont="1" applyBorder="1" applyAlignment="1">
      <alignment horizontal="right" vertical="top"/>
    </xf>
    <xf numFmtId="4" fontId="0" fillId="0" borderId="4" xfId="1" applyNumberFormat="1" applyFont="1" applyBorder="1" applyAlignment="1">
      <alignment horizontal="right" vertical="top"/>
    </xf>
    <xf numFmtId="10" fontId="0" fillId="0" borderId="4" xfId="3" applyNumberFormat="1" applyFont="1" applyBorder="1"/>
    <xf numFmtId="0" fontId="2" fillId="0" borderId="4" xfId="1" quotePrefix="1" applyBorder="1"/>
    <xf numFmtId="0" fontId="3" fillId="2" borderId="4" xfId="1" applyFont="1" applyFill="1" applyBorder="1"/>
    <xf numFmtId="0" fontId="5" fillId="0" borderId="4" xfId="1" applyFont="1" applyBorder="1"/>
    <xf numFmtId="164" fontId="0" fillId="0" borderId="4" xfId="2" applyFont="1" applyBorder="1"/>
    <xf numFmtId="165" fontId="0" fillId="0" borderId="4" xfId="2" applyNumberFormat="1" applyFont="1" applyBorder="1" applyAlignment="1">
      <alignment horizontal="right" vertical="top"/>
    </xf>
    <xf numFmtId="165" fontId="6" fillId="0" borderId="4" xfId="2" applyNumberFormat="1" applyFont="1" applyFill="1" applyBorder="1" applyAlignment="1">
      <alignment vertical="center" wrapText="1"/>
    </xf>
    <xf numFmtId="9" fontId="0" fillId="0" borderId="4" xfId="3" applyFont="1" applyBorder="1"/>
    <xf numFmtId="0" fontId="3" fillId="0" borderId="4" xfId="1" applyFont="1" applyBorder="1"/>
    <xf numFmtId="0" fontId="4" fillId="0" borderId="4" xfId="1" applyFont="1" applyBorder="1" applyAlignment="1">
      <alignment vertical="top"/>
    </xf>
    <xf numFmtId="0" fontId="4" fillId="0" borderId="4" xfId="1" applyFont="1" applyBorder="1"/>
    <xf numFmtId="164" fontId="4" fillId="0" borderId="4" xfId="2" applyFont="1" applyBorder="1"/>
    <xf numFmtId="10" fontId="4" fillId="0" borderId="4" xfId="3" applyNumberFormat="1" applyFont="1" applyBorder="1"/>
    <xf numFmtId="165" fontId="2" fillId="0" borderId="0" xfId="1" applyNumberFormat="1"/>
    <xf numFmtId="164" fontId="0" fillId="0" borderId="4" xfId="0" applyNumberFormat="1" applyBorder="1"/>
    <xf numFmtId="166" fontId="2" fillId="0" borderId="4" xfId="1" applyNumberFormat="1" applyBorder="1" applyAlignment="1">
      <alignment horizontal="right" vertical="top"/>
    </xf>
    <xf numFmtId="164" fontId="0" fillId="0" borderId="4" xfId="2" applyFont="1" applyFill="1" applyBorder="1"/>
    <xf numFmtId="164" fontId="0" fillId="3" borderId="4" xfId="2" applyFont="1" applyFill="1" applyBorder="1" applyAlignment="1">
      <alignment horizontal="right"/>
    </xf>
    <xf numFmtId="10" fontId="0" fillId="0" borderId="0" xfId="3" applyNumberFormat="1" applyFont="1"/>
    <xf numFmtId="10" fontId="0" fillId="3" borderId="0" xfId="3" applyNumberFormat="1" applyFont="1" applyFill="1" applyBorder="1"/>
    <xf numFmtId="0" fontId="2" fillId="0" borderId="0" xfId="1" applyAlignment="1">
      <alignment vertical="top"/>
    </xf>
  </cellXfs>
  <cellStyles count="4">
    <cellStyle name="Comma 2 4" xfId="2" xr:uid="{32950855-27C8-4C5F-92FF-07D45767E0EB}"/>
    <cellStyle name="Normal" xfId="0" builtinId="0"/>
    <cellStyle name="Normal 2 4" xfId="1" xr:uid="{77C4C2A3-4379-4769-8C4B-60D8E778B14A}"/>
    <cellStyle name="Percent 2 3" xfId="3" xr:uid="{C8B61F79-3D76-4950-BEF7-C477E6393287}"/>
  </cellStyles>
  <dxfs count="12">
    <dxf>
      <numFmt numFmtId="164" formatCode="_(* #,##0.00_);_(* \(#,##0.0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5" formatCode="_(* #,##0_);_(* \(#,##0\);_(* &quot;-&quot;??_);_(@_)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1" tint="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Relationship Id="rId1" Type="http://schemas.openxmlformats.org/officeDocument/2006/relationships/externalLinkPath" Target="file:///Y:\PFRDA%20&amp;%20NPS%20Trust%20Communication%20April%202019%20Onwards\NPS%20Trust\2025-26\Monthly\1.%20April%202025\11.%20Website%20upload%20Portfolio%20report\Portfolio_ABSLPM_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_E1"/>
      <sheetName val="Port_E1I"/>
      <sheetName val="Port_C1"/>
      <sheetName val="Port_C1I"/>
      <sheetName val="Port_G1"/>
      <sheetName val="Port_G1I"/>
      <sheetName val="Port_A I "/>
      <sheetName val="Port_Tax S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84810D-8258-4D33-B441-447E44C00448}" name="Table13456768" displayName="Table13456768" ref="B6:H98" totalsRowShown="0" headerRowDxfId="11" dataDxfId="10" headerRowBorderDxfId="8" tableBorderDxfId="9" totalsRowBorderDxfId="7">
  <sortState xmlns:xlrd2="http://schemas.microsoft.com/office/spreadsheetml/2017/richdata2" ref="B7:H58">
    <sortCondition descending="1" ref="F6:F72"/>
  </sortState>
  <tableColumns count="7">
    <tableColumn id="1" xr3:uid="{8F356872-80DA-4F2D-8F54-05A1BA391C5B}" name="ISIN No." dataDxfId="6"/>
    <tableColumn id="2" xr3:uid="{23D4BB30-DE12-4084-B771-691E9A223D7B}" name="Name of the Instrument" dataDxfId="5"/>
    <tableColumn id="3" xr3:uid="{692D032F-4102-4739-97BF-FD30234B7C59}" name="Industry " dataDxfId="4"/>
    <tableColumn id="4" xr3:uid="{0FF3E8EF-9681-495D-BBD3-51E2927E2DBF}" name="Quantity" dataDxfId="3"/>
    <tableColumn id="5" xr3:uid="{1FDEE446-A60C-4C94-8103-AB59FD0E60BF}" name="Market Value" dataDxfId="2"/>
    <tableColumn id="6" xr3:uid="{CF5BF673-0213-4F0F-A75C-69C2EA18D0FD}" name="% of Portfolio" dataDxfId="1" dataCellStyle="Percent">
      <calculatedColumnFormula>+F7/$F$111</calculatedColumnFormula>
    </tableColumn>
    <tableColumn id="7" xr3:uid="{083502F3-CC52-469A-AA7A-4D44D3D5701B}" name="Rating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DAD6-8D87-444E-B616-F4A15DEFEF1F}">
  <sheetPr>
    <tabColor rgb="FF7030A0"/>
  </sheetPr>
  <dimension ref="B2:H121"/>
  <sheetViews>
    <sheetView showGridLines="0" tabSelected="1" zoomScaleNormal="100" zoomScaleSheetLayoutView="89" workbookViewId="0">
      <selection activeCell="D11" sqref="D11"/>
    </sheetView>
  </sheetViews>
  <sheetFormatPr defaultRowHeight="15" outlineLevelRow="1" x14ac:dyDescent="0.25"/>
  <cols>
    <col min="1" max="1" width="9.140625" style="2"/>
    <col min="2" max="2" width="16.5703125" style="2" customWidth="1"/>
    <col min="3" max="3" width="60.7109375" style="2" customWidth="1"/>
    <col min="4" max="4" width="34.140625" style="2" customWidth="1"/>
    <col min="5" max="5" width="19.42578125" style="4" customWidth="1"/>
    <col min="6" max="6" width="29.5703125" style="2" customWidth="1"/>
    <col min="7" max="7" width="20.5703125" style="2" customWidth="1"/>
    <col min="8" max="8" width="20.7109375" style="2" bestFit="1" customWidth="1"/>
    <col min="9" max="9" width="12" style="2" bestFit="1" customWidth="1"/>
    <col min="10" max="11" width="9.140625" style="2"/>
    <col min="12" max="12" width="16.140625" style="2" bestFit="1" customWidth="1"/>
    <col min="13" max="13" width="14" style="2" bestFit="1" customWidth="1"/>
    <col min="14" max="14" width="9.140625" style="2"/>
    <col min="15" max="15" width="10" style="2" bestFit="1" customWidth="1"/>
    <col min="16" max="16384" width="9.140625" style="2"/>
  </cols>
  <sheetData>
    <row r="2" spans="2:8" x14ac:dyDescent="0.25">
      <c r="B2" s="1" t="s">
        <v>0</v>
      </c>
      <c r="D2" s="3" t="s">
        <v>1</v>
      </c>
    </row>
    <row r="3" spans="2:8" x14ac:dyDescent="0.25">
      <c r="B3" s="1" t="s">
        <v>2</v>
      </c>
      <c r="D3" s="1" t="s">
        <v>3</v>
      </c>
    </row>
    <row r="4" spans="2:8" x14ac:dyDescent="0.25">
      <c r="B4" s="1" t="s">
        <v>4</v>
      </c>
      <c r="D4" s="1" t="s">
        <v>5</v>
      </c>
    </row>
    <row r="6" spans="2:8" x14ac:dyDescent="0.25">
      <c r="B6" s="5" t="s">
        <v>6</v>
      </c>
      <c r="C6" s="6" t="s">
        <v>7</v>
      </c>
      <c r="D6" s="6" t="s">
        <v>8</v>
      </c>
      <c r="E6" s="7" t="s">
        <v>9</v>
      </c>
      <c r="F6" s="6" t="s">
        <v>10</v>
      </c>
      <c r="G6" s="6" t="s">
        <v>11</v>
      </c>
      <c r="H6" s="8" t="s">
        <v>12</v>
      </c>
    </row>
    <row r="7" spans="2:8" x14ac:dyDescent="0.25">
      <c r="B7" s="9" t="s">
        <v>13</v>
      </c>
      <c r="C7" s="10" t="s">
        <v>14</v>
      </c>
      <c r="D7" s="10" t="s">
        <v>15</v>
      </c>
      <c r="E7" s="11">
        <v>10000</v>
      </c>
      <c r="F7" s="11">
        <v>769784</v>
      </c>
      <c r="G7" s="12">
        <f t="shared" ref="G7:G70" si="0">+F7/$F$111</f>
        <v>7.2710567445326973E-2</v>
      </c>
      <c r="H7" s="13"/>
    </row>
    <row r="8" spans="2:8" x14ac:dyDescent="0.25">
      <c r="B8" s="9" t="s">
        <v>16</v>
      </c>
      <c r="C8" s="10" t="s">
        <v>17</v>
      </c>
      <c r="D8" s="10" t="s">
        <v>15</v>
      </c>
      <c r="E8" s="11">
        <v>12700</v>
      </c>
      <c r="F8" s="11">
        <v>1259584.73</v>
      </c>
      <c r="G8" s="12">
        <f t="shared" si="0"/>
        <v>0.1189750897183742</v>
      </c>
      <c r="H8" s="13"/>
    </row>
    <row r="9" spans="2:8" x14ac:dyDescent="0.25">
      <c r="B9" s="9" t="s">
        <v>18</v>
      </c>
      <c r="C9" s="10" t="s">
        <v>19</v>
      </c>
      <c r="D9" s="10" t="s">
        <v>15</v>
      </c>
      <c r="E9" s="11">
        <v>20000</v>
      </c>
      <c r="F9" s="11">
        <v>2069472</v>
      </c>
      <c r="G9" s="12">
        <f t="shared" si="0"/>
        <v>0.19547364381724705</v>
      </c>
      <c r="H9" s="13"/>
    </row>
    <row r="10" spans="2:8" x14ac:dyDescent="0.25">
      <c r="B10" s="9" t="s">
        <v>20</v>
      </c>
      <c r="C10" s="10" t="s">
        <v>21</v>
      </c>
      <c r="D10" s="10" t="s">
        <v>15</v>
      </c>
      <c r="E10" s="11">
        <v>20000</v>
      </c>
      <c r="F10" s="11">
        <v>2115986</v>
      </c>
      <c r="G10" s="12">
        <f t="shared" si="0"/>
        <v>0.19986716113399036</v>
      </c>
      <c r="H10" s="13"/>
    </row>
    <row r="11" spans="2:8" x14ac:dyDescent="0.25">
      <c r="B11" s="9" t="s">
        <v>22</v>
      </c>
      <c r="C11" s="10" t="s">
        <v>23</v>
      </c>
      <c r="D11" s="10" t="s">
        <v>15</v>
      </c>
      <c r="E11" s="11">
        <v>9000</v>
      </c>
      <c r="F11" s="11">
        <v>980687.7</v>
      </c>
      <c r="G11" s="12">
        <f t="shared" si="0"/>
        <v>9.2631646219787075E-2</v>
      </c>
      <c r="H11" s="13"/>
    </row>
    <row r="12" spans="2:8" x14ac:dyDescent="0.25">
      <c r="B12" s="9" t="s">
        <v>24</v>
      </c>
      <c r="C12" s="10" t="s">
        <v>25</v>
      </c>
      <c r="D12" s="10" t="s">
        <v>15</v>
      </c>
      <c r="E12" s="11">
        <v>4000</v>
      </c>
      <c r="F12" s="11">
        <v>428799.2</v>
      </c>
      <c r="G12" s="12">
        <f t="shared" si="0"/>
        <v>4.0502573646766168E-2</v>
      </c>
      <c r="H12" s="13"/>
    </row>
    <row r="13" spans="2:8" x14ac:dyDescent="0.25">
      <c r="B13" s="9" t="s">
        <v>26</v>
      </c>
      <c r="C13" s="10" t="s">
        <v>27</v>
      </c>
      <c r="D13" s="10" t="s">
        <v>28</v>
      </c>
      <c r="E13" s="11">
        <v>1</v>
      </c>
      <c r="F13" s="11">
        <v>1413.3</v>
      </c>
      <c r="G13" s="12">
        <f t="shared" si="0"/>
        <v>1.3349438929684249E-4</v>
      </c>
      <c r="H13" s="13"/>
    </row>
    <row r="14" spans="2:8" x14ac:dyDescent="0.25">
      <c r="B14" s="9" t="s">
        <v>29</v>
      </c>
      <c r="C14" s="10" t="s">
        <v>30</v>
      </c>
      <c r="D14" s="10" t="s">
        <v>31</v>
      </c>
      <c r="E14" s="11">
        <v>122</v>
      </c>
      <c r="F14" s="11">
        <v>171410</v>
      </c>
      <c r="G14" s="12">
        <f t="shared" si="0"/>
        <v>1.6190669546007057E-2</v>
      </c>
      <c r="H14" s="13"/>
    </row>
    <row r="15" spans="2:8" x14ac:dyDescent="0.25">
      <c r="B15" s="9" t="s">
        <v>32</v>
      </c>
      <c r="C15" s="10" t="s">
        <v>33</v>
      </c>
      <c r="D15" s="10" t="s">
        <v>34</v>
      </c>
      <c r="E15" s="11">
        <v>1</v>
      </c>
      <c r="F15" s="11">
        <v>2901.5</v>
      </c>
      <c r="G15" s="12">
        <f t="shared" si="0"/>
        <v>2.7406351839297282E-4</v>
      </c>
      <c r="H15" s="13"/>
    </row>
    <row r="16" spans="2:8" x14ac:dyDescent="0.25">
      <c r="B16" s="9" t="s">
        <v>35</v>
      </c>
      <c r="C16" s="10" t="s">
        <v>36</v>
      </c>
      <c r="D16" s="10" t="s">
        <v>37</v>
      </c>
      <c r="E16" s="11">
        <v>49</v>
      </c>
      <c r="F16" s="11">
        <v>73504.899999999994</v>
      </c>
      <c r="G16" s="12">
        <f t="shared" si="0"/>
        <v>6.9429645056431595E-3</v>
      </c>
      <c r="H16" s="13"/>
    </row>
    <row r="17" spans="2:8" x14ac:dyDescent="0.25">
      <c r="B17" s="9" t="s">
        <v>38</v>
      </c>
      <c r="C17" s="10" t="s">
        <v>39</v>
      </c>
      <c r="D17" s="10" t="s">
        <v>40</v>
      </c>
      <c r="E17" s="11">
        <v>3</v>
      </c>
      <c r="F17" s="11">
        <v>12771.3</v>
      </c>
      <c r="G17" s="12">
        <f t="shared" si="0"/>
        <v>1.2063234232128808E-3</v>
      </c>
      <c r="H17" s="13"/>
    </row>
    <row r="18" spans="2:8" x14ac:dyDescent="0.25">
      <c r="B18" s="9" t="s">
        <v>41</v>
      </c>
      <c r="C18" s="10" t="s">
        <v>42</v>
      </c>
      <c r="D18" s="10" t="s">
        <v>43</v>
      </c>
      <c r="E18" s="11">
        <v>14</v>
      </c>
      <c r="F18" s="11">
        <v>6828.5</v>
      </c>
      <c r="G18" s="12">
        <f t="shared" si="0"/>
        <v>6.4499146487899883E-4</v>
      </c>
      <c r="H18" s="13"/>
    </row>
    <row r="19" spans="2:8" x14ac:dyDescent="0.25">
      <c r="B19" s="9" t="s">
        <v>44</v>
      </c>
      <c r="C19" s="10" t="s">
        <v>45</v>
      </c>
      <c r="D19" s="10" t="s">
        <v>46</v>
      </c>
      <c r="E19" s="11">
        <v>19</v>
      </c>
      <c r="F19" s="11">
        <v>63479</v>
      </c>
      <c r="G19" s="12">
        <f t="shared" si="0"/>
        <v>5.9959600496527739E-3</v>
      </c>
      <c r="H19" s="13"/>
    </row>
    <row r="20" spans="2:8" x14ac:dyDescent="0.25">
      <c r="B20" s="9" t="s">
        <v>47</v>
      </c>
      <c r="C20" s="10" t="s">
        <v>48</v>
      </c>
      <c r="D20" s="10" t="s">
        <v>49</v>
      </c>
      <c r="E20" s="11">
        <v>58</v>
      </c>
      <c r="F20" s="11">
        <v>24365.8</v>
      </c>
      <c r="G20" s="12">
        <f t="shared" si="0"/>
        <v>2.3014912550265369E-3</v>
      </c>
      <c r="H20" s="13"/>
    </row>
    <row r="21" spans="2:8" x14ac:dyDescent="0.25">
      <c r="B21" s="9" t="s">
        <v>50</v>
      </c>
      <c r="C21" s="10" t="s">
        <v>51</v>
      </c>
      <c r="D21" s="10" t="s">
        <v>52</v>
      </c>
      <c r="E21" s="11">
        <v>81</v>
      </c>
      <c r="F21" s="11">
        <v>20244.330000000002</v>
      </c>
      <c r="G21" s="12">
        <f t="shared" si="0"/>
        <v>1.9121944881297303E-3</v>
      </c>
      <c r="H21" s="13"/>
    </row>
    <row r="22" spans="2:8" x14ac:dyDescent="0.25">
      <c r="B22" s="9" t="s">
        <v>53</v>
      </c>
      <c r="C22" s="10" t="s">
        <v>54</v>
      </c>
      <c r="D22" s="10" t="s">
        <v>31</v>
      </c>
      <c r="E22" s="11">
        <v>62</v>
      </c>
      <c r="F22" s="11">
        <v>19223.099999999999</v>
      </c>
      <c r="G22" s="12">
        <f t="shared" si="0"/>
        <v>1.8157333863242997E-3</v>
      </c>
      <c r="H22" s="13"/>
    </row>
    <row r="23" spans="2:8" x14ac:dyDescent="0.25">
      <c r="B23" s="9" t="s">
        <v>55</v>
      </c>
      <c r="C23" s="10" t="s">
        <v>56</v>
      </c>
      <c r="D23" s="10" t="s">
        <v>57</v>
      </c>
      <c r="E23" s="11">
        <v>16</v>
      </c>
      <c r="F23" s="11">
        <v>37473.599999999999</v>
      </c>
      <c r="G23" s="12">
        <f t="shared" si="0"/>
        <v>3.5395990566434283E-3</v>
      </c>
      <c r="H23" s="13"/>
    </row>
    <row r="24" spans="2:8" x14ac:dyDescent="0.25">
      <c r="B24" s="9" t="s">
        <v>58</v>
      </c>
      <c r="C24" s="10" t="s">
        <v>59</v>
      </c>
      <c r="D24" s="10" t="s">
        <v>60</v>
      </c>
      <c r="E24" s="11">
        <v>40</v>
      </c>
      <c r="F24" s="11">
        <v>24986</v>
      </c>
      <c r="G24" s="12">
        <f t="shared" si="0"/>
        <v>2.3600727453271823E-3</v>
      </c>
      <c r="H24" s="13"/>
    </row>
    <row r="25" spans="2:8" x14ac:dyDescent="0.25">
      <c r="B25" s="9" t="s">
        <v>61</v>
      </c>
      <c r="C25" s="10" t="s">
        <v>62</v>
      </c>
      <c r="D25" s="10" t="s">
        <v>52</v>
      </c>
      <c r="E25" s="11">
        <v>96</v>
      </c>
      <c r="F25" s="11">
        <v>184800</v>
      </c>
      <c r="G25" s="12">
        <f t="shared" si="0"/>
        <v>1.7455432775812987E-2</v>
      </c>
      <c r="H25" s="13"/>
    </row>
    <row r="26" spans="2:8" x14ac:dyDescent="0.25">
      <c r="B26" s="9" t="s">
        <v>63</v>
      </c>
      <c r="C26" s="10" t="s">
        <v>64</v>
      </c>
      <c r="D26" s="10" t="s">
        <v>65</v>
      </c>
      <c r="E26" s="11">
        <v>15</v>
      </c>
      <c r="F26" s="11">
        <v>27484.5</v>
      </c>
      <c r="G26" s="12">
        <f t="shared" si="0"/>
        <v>2.5960705742793942E-3</v>
      </c>
      <c r="H26" s="13"/>
    </row>
    <row r="27" spans="2:8" x14ac:dyDescent="0.25">
      <c r="B27" s="9" t="s">
        <v>66</v>
      </c>
      <c r="C27" s="10" t="s">
        <v>67</v>
      </c>
      <c r="D27" s="10" t="s">
        <v>65</v>
      </c>
      <c r="E27" s="11">
        <v>15</v>
      </c>
      <c r="F27" s="11">
        <v>23251.5</v>
      </c>
      <c r="G27" s="12">
        <f t="shared" si="0"/>
        <v>2.1962391514438076E-3</v>
      </c>
      <c r="H27" s="13"/>
    </row>
    <row r="28" spans="2:8" x14ac:dyDescent="0.25">
      <c r="B28" s="9" t="s">
        <v>68</v>
      </c>
      <c r="C28" s="10" t="s">
        <v>69</v>
      </c>
      <c r="D28" s="10" t="s">
        <v>52</v>
      </c>
      <c r="E28" s="11">
        <v>94</v>
      </c>
      <c r="F28" s="11">
        <v>74133.100000000006</v>
      </c>
      <c r="G28" s="12">
        <f t="shared" si="0"/>
        <v>7.0023016423843175E-3</v>
      </c>
      <c r="H28" s="13"/>
    </row>
    <row r="29" spans="2:8" x14ac:dyDescent="0.25">
      <c r="B29" s="9" t="s">
        <v>70</v>
      </c>
      <c r="C29" s="10" t="s">
        <v>71</v>
      </c>
      <c r="D29" s="10" t="s">
        <v>72</v>
      </c>
      <c r="E29" s="11">
        <v>2</v>
      </c>
      <c r="F29" s="11">
        <v>11134</v>
      </c>
      <c r="G29" s="12">
        <f t="shared" si="0"/>
        <v>1.0516709335817197E-3</v>
      </c>
      <c r="H29" s="13"/>
    </row>
    <row r="30" spans="2:8" x14ac:dyDescent="0.25">
      <c r="B30" s="9" t="s">
        <v>73</v>
      </c>
      <c r="C30" s="10" t="s">
        <v>74</v>
      </c>
      <c r="D30" s="10" t="s">
        <v>75</v>
      </c>
      <c r="E30" s="11">
        <v>5</v>
      </c>
      <c r="F30" s="11">
        <v>22439.5</v>
      </c>
      <c r="G30" s="12">
        <f t="shared" si="0"/>
        <v>2.1195410377319022E-3</v>
      </c>
      <c r="H30" s="13"/>
    </row>
    <row r="31" spans="2:8" x14ac:dyDescent="0.25">
      <c r="B31" s="9" t="s">
        <v>76</v>
      </c>
      <c r="C31" s="10" t="s">
        <v>77</v>
      </c>
      <c r="D31" s="10" t="s">
        <v>37</v>
      </c>
      <c r="E31" s="11">
        <v>6</v>
      </c>
      <c r="F31" s="11">
        <v>1449</v>
      </c>
      <c r="G31" s="12">
        <f t="shared" si="0"/>
        <v>1.3686646153762455E-4</v>
      </c>
      <c r="H31" s="13"/>
    </row>
    <row r="32" spans="2:8" x14ac:dyDescent="0.25">
      <c r="B32" s="9" t="s">
        <v>78</v>
      </c>
      <c r="C32" s="10" t="s">
        <v>79</v>
      </c>
      <c r="D32" s="10" t="s">
        <v>80</v>
      </c>
      <c r="E32" s="11">
        <v>186</v>
      </c>
      <c r="F32" s="11">
        <v>26054.880000000001</v>
      </c>
      <c r="G32" s="12">
        <f t="shared" si="0"/>
        <v>2.4610346662439085E-3</v>
      </c>
      <c r="H32" s="13"/>
    </row>
    <row r="33" spans="2:8" x14ac:dyDescent="0.25">
      <c r="B33" s="9" t="s">
        <v>81</v>
      </c>
      <c r="C33" s="10" t="s">
        <v>82</v>
      </c>
      <c r="D33" s="10" t="s">
        <v>65</v>
      </c>
      <c r="E33" s="11">
        <v>4</v>
      </c>
      <c r="F33" s="11">
        <v>4735.6000000000004</v>
      </c>
      <c r="G33" s="12">
        <f t="shared" si="0"/>
        <v>4.4730491046071418E-4</v>
      </c>
      <c r="H33" s="13"/>
    </row>
    <row r="34" spans="2:8" x14ac:dyDescent="0.25">
      <c r="B34" s="9" t="s">
        <v>83</v>
      </c>
      <c r="C34" s="10" t="s">
        <v>84</v>
      </c>
      <c r="D34" s="10" t="s">
        <v>52</v>
      </c>
      <c r="E34" s="11">
        <v>119</v>
      </c>
      <c r="F34" s="11">
        <v>169813</v>
      </c>
      <c r="G34" s="12">
        <f t="shared" si="0"/>
        <v>1.6039823625319971E-2</v>
      </c>
      <c r="H34" s="13"/>
    </row>
    <row r="35" spans="2:8" x14ac:dyDescent="0.25">
      <c r="B35" s="9" t="s">
        <v>85</v>
      </c>
      <c r="C35" s="10" t="s">
        <v>86</v>
      </c>
      <c r="D35" s="10" t="s">
        <v>87</v>
      </c>
      <c r="E35" s="11">
        <v>9</v>
      </c>
      <c r="F35" s="11">
        <v>14774.4</v>
      </c>
      <c r="G35" s="12">
        <f t="shared" si="0"/>
        <v>1.3955278463364251E-3</v>
      </c>
      <c r="H35" s="13"/>
    </row>
    <row r="36" spans="2:8" x14ac:dyDescent="0.25">
      <c r="B36" s="9" t="s">
        <v>88</v>
      </c>
      <c r="C36" s="10" t="s">
        <v>89</v>
      </c>
      <c r="D36" s="10" t="s">
        <v>90</v>
      </c>
      <c r="E36" s="11">
        <v>11</v>
      </c>
      <c r="F36" s="11">
        <v>32216.799999999999</v>
      </c>
      <c r="G36" s="12">
        <f t="shared" si="0"/>
        <v>3.0430637805833973E-3</v>
      </c>
      <c r="H36" s="13"/>
    </row>
    <row r="37" spans="2:8" x14ac:dyDescent="0.25">
      <c r="B37" s="9" t="s">
        <v>91</v>
      </c>
      <c r="C37" s="10" t="s">
        <v>92</v>
      </c>
      <c r="D37" s="10" t="s">
        <v>49</v>
      </c>
      <c r="E37" s="11">
        <v>15</v>
      </c>
      <c r="F37" s="11">
        <v>22383</v>
      </c>
      <c r="G37" s="12">
        <f t="shared" si="0"/>
        <v>2.1142042847457905E-3</v>
      </c>
      <c r="H37" s="13"/>
    </row>
    <row r="38" spans="2:8" x14ac:dyDescent="0.25">
      <c r="B38" s="9" t="s">
        <v>93</v>
      </c>
      <c r="C38" s="10" t="s">
        <v>94</v>
      </c>
      <c r="D38" s="10" t="s">
        <v>28</v>
      </c>
      <c r="E38" s="11">
        <v>52</v>
      </c>
      <c r="F38" s="11">
        <v>21226.400000000001</v>
      </c>
      <c r="G38" s="12">
        <f t="shared" si="0"/>
        <v>2.004956700608857E-3</v>
      </c>
      <c r="H38" s="13"/>
    </row>
    <row r="39" spans="2:8" x14ac:dyDescent="0.25">
      <c r="B39" s="9" t="s">
        <v>95</v>
      </c>
      <c r="C39" s="10" t="s">
        <v>96</v>
      </c>
      <c r="D39" s="10" t="s">
        <v>97</v>
      </c>
      <c r="E39" s="11">
        <v>14</v>
      </c>
      <c r="F39" s="11">
        <v>24721.200000000001</v>
      </c>
      <c r="G39" s="12">
        <f t="shared" si="0"/>
        <v>2.3350608481462554E-3</v>
      </c>
      <c r="H39" s="13"/>
    </row>
    <row r="40" spans="2:8" x14ac:dyDescent="0.25">
      <c r="B40" s="9" t="s">
        <v>98</v>
      </c>
      <c r="C40" s="10" t="s">
        <v>99</v>
      </c>
      <c r="D40" s="10" t="s">
        <v>100</v>
      </c>
      <c r="E40" s="11">
        <v>142</v>
      </c>
      <c r="F40" s="11">
        <v>26850.78</v>
      </c>
      <c r="G40" s="12">
        <f t="shared" si="0"/>
        <v>2.5362120414942845E-3</v>
      </c>
      <c r="H40" s="13"/>
    </row>
    <row r="41" spans="2:8" x14ac:dyDescent="0.25">
      <c r="B41" s="9" t="s">
        <v>101</v>
      </c>
      <c r="C41" s="10" t="s">
        <v>102</v>
      </c>
      <c r="D41" s="10" t="s">
        <v>49</v>
      </c>
      <c r="E41" s="11">
        <v>30</v>
      </c>
      <c r="F41" s="11">
        <v>12222</v>
      </c>
      <c r="G41" s="12">
        <f t="shared" si="0"/>
        <v>1.1544388494912679E-3</v>
      </c>
      <c r="H41" s="13"/>
    </row>
    <row r="42" spans="2:8" x14ac:dyDescent="0.25">
      <c r="B42" s="9" t="s">
        <v>103</v>
      </c>
      <c r="C42" s="10" t="s">
        <v>104</v>
      </c>
      <c r="D42" s="10" t="s">
        <v>105</v>
      </c>
      <c r="E42" s="11">
        <v>146</v>
      </c>
      <c r="F42" s="11">
        <v>62166.8</v>
      </c>
      <c r="G42" s="12">
        <f t="shared" si="0"/>
        <v>5.8720151422478944E-3</v>
      </c>
      <c r="H42" s="13"/>
    </row>
    <row r="43" spans="2:8" x14ac:dyDescent="0.25">
      <c r="B43" s="9" t="s">
        <v>106</v>
      </c>
      <c r="C43" s="10" t="s">
        <v>107</v>
      </c>
      <c r="D43" s="10" t="s">
        <v>108</v>
      </c>
      <c r="E43" s="11">
        <v>12</v>
      </c>
      <c r="F43" s="11">
        <v>7731</v>
      </c>
      <c r="G43" s="12">
        <f t="shared" si="0"/>
        <v>7.3023782894918936E-4</v>
      </c>
      <c r="H43" s="13"/>
    </row>
    <row r="44" spans="2:8" ht="13.5" customHeight="1" x14ac:dyDescent="0.25">
      <c r="B44" s="9" t="s">
        <v>109</v>
      </c>
      <c r="C44" s="10" t="s">
        <v>110</v>
      </c>
      <c r="D44" s="10" t="s">
        <v>72</v>
      </c>
      <c r="E44" s="11">
        <v>5</v>
      </c>
      <c r="F44" s="11">
        <v>19137</v>
      </c>
      <c r="G44" s="12">
        <f t="shared" si="0"/>
        <v>1.8076007415082961E-3</v>
      </c>
      <c r="H44" s="13"/>
    </row>
    <row r="45" spans="2:8" x14ac:dyDescent="0.25">
      <c r="B45" s="9" t="s">
        <v>111</v>
      </c>
      <c r="C45" s="10" t="s">
        <v>112</v>
      </c>
      <c r="D45" s="10" t="s">
        <v>113</v>
      </c>
      <c r="E45" s="11">
        <v>5</v>
      </c>
      <c r="F45" s="11">
        <v>8005</v>
      </c>
      <c r="G45" s="12">
        <f t="shared" si="0"/>
        <v>7.5611871953670427E-4</v>
      </c>
      <c r="H45" s="13"/>
    </row>
    <row r="46" spans="2:8" x14ac:dyDescent="0.25">
      <c r="B46" s="9" t="s">
        <v>114</v>
      </c>
      <c r="C46" s="10" t="s">
        <v>115</v>
      </c>
      <c r="D46" s="10" t="s">
        <v>116</v>
      </c>
      <c r="E46" s="11">
        <v>5</v>
      </c>
      <c r="F46" s="11">
        <v>5829</v>
      </c>
      <c r="G46" s="12">
        <f t="shared" si="0"/>
        <v>5.5058288771760763E-4</v>
      </c>
      <c r="H46" s="13"/>
    </row>
    <row r="47" spans="2:8" x14ac:dyDescent="0.25">
      <c r="B47" s="9" t="s">
        <v>117</v>
      </c>
      <c r="C47" s="10" t="s">
        <v>118</v>
      </c>
      <c r="D47" s="10" t="s">
        <v>119</v>
      </c>
      <c r="E47" s="11">
        <v>4</v>
      </c>
      <c r="F47" s="11">
        <v>16799.599999999999</v>
      </c>
      <c r="G47" s="12">
        <f t="shared" si="0"/>
        <v>1.5868197427518821E-3</v>
      </c>
      <c r="H47" s="13"/>
    </row>
    <row r="48" spans="2:8" x14ac:dyDescent="0.25">
      <c r="B48" s="9" t="s">
        <v>120</v>
      </c>
      <c r="C48" s="10" t="s">
        <v>121</v>
      </c>
      <c r="D48" s="10" t="s">
        <v>122</v>
      </c>
      <c r="E48" s="11">
        <v>23</v>
      </c>
      <c r="F48" s="11">
        <v>16340.35</v>
      </c>
      <c r="G48" s="12">
        <f t="shared" si="0"/>
        <v>1.5434409142762757E-3</v>
      </c>
      <c r="H48" s="13"/>
    </row>
    <row r="49" spans="2:8" x14ac:dyDescent="0.25">
      <c r="B49" s="9" t="s">
        <v>123</v>
      </c>
      <c r="C49" s="10" t="s">
        <v>124</v>
      </c>
      <c r="D49" s="10" t="s">
        <v>34</v>
      </c>
      <c r="E49" s="11">
        <v>1</v>
      </c>
      <c r="F49" s="11">
        <v>2478.15</v>
      </c>
      <c r="G49" s="12">
        <f t="shared" si="0"/>
        <v>2.3407565331916102E-4</v>
      </c>
      <c r="H49" s="13"/>
    </row>
    <row r="50" spans="2:8" x14ac:dyDescent="0.25">
      <c r="B50" s="9" t="s">
        <v>125</v>
      </c>
      <c r="C50" s="10" t="s">
        <v>126</v>
      </c>
      <c r="D50" s="10" t="s">
        <v>127</v>
      </c>
      <c r="E50" s="11">
        <v>32</v>
      </c>
      <c r="F50" s="11">
        <v>16715.2</v>
      </c>
      <c r="G50" s="12">
        <f t="shared" si="0"/>
        <v>1.5788476728044872E-3</v>
      </c>
      <c r="H50" s="13"/>
    </row>
    <row r="51" spans="2:8" x14ac:dyDescent="0.25">
      <c r="B51" s="9" t="s">
        <v>128</v>
      </c>
      <c r="C51" s="10" t="s">
        <v>129</v>
      </c>
      <c r="D51" s="10" t="s">
        <v>130</v>
      </c>
      <c r="E51" s="11">
        <v>38</v>
      </c>
      <c r="F51" s="11">
        <v>15929.6</v>
      </c>
      <c r="G51" s="12">
        <f t="shared" si="0"/>
        <v>1.5046431923462693E-3</v>
      </c>
      <c r="H51" s="13"/>
    </row>
    <row r="52" spans="2:8" x14ac:dyDescent="0.25">
      <c r="B52" s="9" t="s">
        <v>131</v>
      </c>
      <c r="C52" s="10" t="s">
        <v>132</v>
      </c>
      <c r="D52" s="10" t="s">
        <v>133</v>
      </c>
      <c r="E52" s="11">
        <v>47</v>
      </c>
      <c r="F52" s="11">
        <v>11489.15</v>
      </c>
      <c r="G52" s="12">
        <f t="shared" si="0"/>
        <v>1.0852169127501718E-3</v>
      </c>
      <c r="H52" s="13"/>
    </row>
    <row r="53" spans="2:8" x14ac:dyDescent="0.25">
      <c r="B53" s="9" t="s">
        <v>134</v>
      </c>
      <c r="C53" s="10" t="s">
        <v>135</v>
      </c>
      <c r="D53" s="10" t="s">
        <v>37</v>
      </c>
      <c r="E53" s="11">
        <v>1</v>
      </c>
      <c r="F53" s="11">
        <v>4586.5</v>
      </c>
      <c r="G53" s="12">
        <f t="shared" si="0"/>
        <v>4.3322154992568324E-4</v>
      </c>
      <c r="H53" s="13"/>
    </row>
    <row r="54" spans="2:8" x14ac:dyDescent="0.25">
      <c r="B54" s="9" t="s">
        <v>136</v>
      </c>
      <c r="C54" s="10" t="s">
        <v>137</v>
      </c>
      <c r="D54" s="10" t="s">
        <v>138</v>
      </c>
      <c r="E54" s="11">
        <v>6</v>
      </c>
      <c r="F54" s="11">
        <v>32633.4</v>
      </c>
      <c r="G54" s="12">
        <f t="shared" si="0"/>
        <v>3.0824140689730277E-3</v>
      </c>
      <c r="H54" s="13"/>
    </row>
    <row r="55" spans="2:8" x14ac:dyDescent="0.25">
      <c r="B55" s="9" t="s">
        <v>139</v>
      </c>
      <c r="C55" s="10" t="s">
        <v>140</v>
      </c>
      <c r="D55" s="10" t="s">
        <v>141</v>
      </c>
      <c r="E55" s="11">
        <v>5</v>
      </c>
      <c r="F55" s="11">
        <v>6180.5</v>
      </c>
      <c r="G55" s="12">
        <f t="shared" si="0"/>
        <v>5.8378410319757663E-4</v>
      </c>
      <c r="H55" s="13"/>
    </row>
    <row r="56" spans="2:8" x14ac:dyDescent="0.25">
      <c r="B56" s="9" t="s">
        <v>142</v>
      </c>
      <c r="C56" s="10" t="s">
        <v>143</v>
      </c>
      <c r="D56" s="10" t="s">
        <v>52</v>
      </c>
      <c r="E56" s="11">
        <v>16</v>
      </c>
      <c r="F56" s="11">
        <v>35329.599999999999</v>
      </c>
      <c r="G56" s="12">
        <f t="shared" si="0"/>
        <v>3.3370858105863772E-3</v>
      </c>
      <c r="H56" s="13"/>
    </row>
    <row r="57" spans="2:8" x14ac:dyDescent="0.25">
      <c r="B57" s="9" t="s">
        <v>144</v>
      </c>
      <c r="C57" s="10" t="s">
        <v>145</v>
      </c>
      <c r="D57" s="10" t="s">
        <v>52</v>
      </c>
      <c r="E57" s="11">
        <v>52</v>
      </c>
      <c r="F57" s="11">
        <v>61620</v>
      </c>
      <c r="G57" s="12">
        <f t="shared" si="0"/>
        <v>5.8203667080389404E-3</v>
      </c>
      <c r="H57" s="13"/>
    </row>
    <row r="58" spans="2:8" x14ac:dyDescent="0.25">
      <c r="B58" s="9" t="s">
        <v>146</v>
      </c>
      <c r="C58" s="10" t="s">
        <v>147</v>
      </c>
      <c r="D58" s="10" t="s">
        <v>148</v>
      </c>
      <c r="E58" s="11">
        <v>10</v>
      </c>
      <c r="F58" s="11">
        <v>23882</v>
      </c>
      <c r="G58" s="12">
        <f t="shared" si="0"/>
        <v>2.255793536536611E-3</v>
      </c>
      <c r="H58" s="13"/>
    </row>
    <row r="59" spans="2:8" outlineLevel="1" x14ac:dyDescent="0.25">
      <c r="B59" s="9" t="s">
        <v>149</v>
      </c>
      <c r="C59" s="10" t="s">
        <v>150</v>
      </c>
      <c r="D59" s="10" t="s">
        <v>151</v>
      </c>
      <c r="E59" s="11">
        <v>42</v>
      </c>
      <c r="F59" s="11">
        <v>16144.8</v>
      </c>
      <c r="G59" s="12">
        <f t="shared" si="0"/>
        <v>1.5249700815960254E-3</v>
      </c>
      <c r="H59" s="13"/>
    </row>
    <row r="60" spans="2:8" outlineLevel="1" x14ac:dyDescent="0.25">
      <c r="B60" s="9" t="s">
        <v>152</v>
      </c>
      <c r="C60" s="10" t="s">
        <v>153</v>
      </c>
      <c r="D60" s="10" t="s">
        <v>154</v>
      </c>
      <c r="E60" s="11">
        <v>72</v>
      </c>
      <c r="F60" s="11">
        <v>16332.48</v>
      </c>
      <c r="G60" s="12">
        <f t="shared" si="0"/>
        <v>1.5426975470904224E-3</v>
      </c>
      <c r="H60" s="13"/>
    </row>
    <row r="61" spans="2:8" outlineLevel="1" x14ac:dyDescent="0.25">
      <c r="B61" s="9" t="s">
        <v>155</v>
      </c>
      <c r="C61" s="10" t="s">
        <v>156</v>
      </c>
      <c r="D61" s="10" t="s">
        <v>157</v>
      </c>
      <c r="E61" s="11">
        <v>102</v>
      </c>
      <c r="F61" s="11">
        <v>32038.2</v>
      </c>
      <c r="G61" s="12">
        <f t="shared" si="0"/>
        <v>3.0261939737989806E-3</v>
      </c>
      <c r="H61" s="13"/>
    </row>
    <row r="62" spans="2:8" outlineLevel="1" x14ac:dyDescent="0.25">
      <c r="B62" s="9" t="s">
        <v>158</v>
      </c>
      <c r="C62" s="10" t="s">
        <v>159</v>
      </c>
      <c r="D62" s="10" t="s">
        <v>160</v>
      </c>
      <c r="E62" s="11">
        <v>15</v>
      </c>
      <c r="F62" s="11">
        <v>10114.5</v>
      </c>
      <c r="G62" s="12">
        <f t="shared" si="0"/>
        <v>9.5537324031905006E-4</v>
      </c>
      <c r="H62" s="13"/>
    </row>
    <row r="63" spans="2:8" outlineLevel="1" x14ac:dyDescent="0.25">
      <c r="B63" s="9" t="s">
        <v>161</v>
      </c>
      <c r="C63" s="10" t="s">
        <v>162</v>
      </c>
      <c r="D63" s="10" t="s">
        <v>163</v>
      </c>
      <c r="E63" s="11">
        <v>8</v>
      </c>
      <c r="F63" s="11">
        <v>27037.599999999999</v>
      </c>
      <c r="G63" s="12">
        <f t="shared" si="0"/>
        <v>2.5538582749963269E-3</v>
      </c>
      <c r="H63" s="13"/>
    </row>
    <row r="64" spans="2:8" outlineLevel="1" x14ac:dyDescent="0.25">
      <c r="B64" s="9" t="s">
        <v>164</v>
      </c>
      <c r="C64" s="10" t="s">
        <v>165</v>
      </c>
      <c r="D64" s="10" t="s">
        <v>49</v>
      </c>
      <c r="E64" s="11">
        <v>6</v>
      </c>
      <c r="F64" s="11">
        <v>51807</v>
      </c>
      <c r="G64" s="12">
        <f t="shared" si="0"/>
        <v>4.8934718929466636E-3</v>
      </c>
      <c r="H64" s="13"/>
    </row>
    <row r="65" spans="2:8" outlineLevel="1" x14ac:dyDescent="0.25">
      <c r="B65" s="9" t="s">
        <v>166</v>
      </c>
      <c r="C65" s="10" t="s">
        <v>167</v>
      </c>
      <c r="D65" s="10" t="s">
        <v>65</v>
      </c>
      <c r="E65" s="11">
        <v>15</v>
      </c>
      <c r="F65" s="11">
        <v>31434</v>
      </c>
      <c r="G65" s="12">
        <f t="shared" si="0"/>
        <v>2.9691237763793585E-3</v>
      </c>
      <c r="H65" s="13"/>
    </row>
    <row r="66" spans="2:8" outlineLevel="1" x14ac:dyDescent="0.25">
      <c r="B66" s="9" t="s">
        <v>168</v>
      </c>
      <c r="C66" s="10" t="s">
        <v>169</v>
      </c>
      <c r="D66" s="10" t="s">
        <v>49</v>
      </c>
      <c r="E66" s="11">
        <v>130</v>
      </c>
      <c r="F66" s="11">
        <v>15860</v>
      </c>
      <c r="G66" s="12">
        <f t="shared" si="0"/>
        <v>1.4980690683138202E-3</v>
      </c>
      <c r="H66" s="13"/>
    </row>
    <row r="67" spans="2:8" outlineLevel="1" x14ac:dyDescent="0.25">
      <c r="B67" s="9" t="s">
        <v>170</v>
      </c>
      <c r="C67" s="10" t="s">
        <v>171</v>
      </c>
      <c r="D67" s="10" t="s">
        <v>28</v>
      </c>
      <c r="E67" s="11">
        <v>44</v>
      </c>
      <c r="F67" s="11">
        <v>82038</v>
      </c>
      <c r="G67" s="12">
        <f t="shared" si="0"/>
        <v>7.7489653358341218E-3</v>
      </c>
      <c r="H67" s="13"/>
    </row>
    <row r="68" spans="2:8" outlineLevel="1" x14ac:dyDescent="0.25">
      <c r="B68" s="9" t="s">
        <v>172</v>
      </c>
      <c r="C68" s="10" t="s">
        <v>173</v>
      </c>
      <c r="D68" s="10" t="s">
        <v>174</v>
      </c>
      <c r="E68" s="11">
        <v>2</v>
      </c>
      <c r="F68" s="11">
        <v>13954</v>
      </c>
      <c r="G68" s="12">
        <f t="shared" si="0"/>
        <v>1.3180363038619827E-3</v>
      </c>
      <c r="H68" s="13"/>
    </row>
    <row r="69" spans="2:8" outlineLevel="1" x14ac:dyDescent="0.25">
      <c r="B69" s="9" t="s">
        <v>175</v>
      </c>
      <c r="C69" s="10" t="s">
        <v>176</v>
      </c>
      <c r="D69" s="10" t="s">
        <v>177</v>
      </c>
      <c r="E69" s="11">
        <v>19</v>
      </c>
      <c r="F69" s="11">
        <v>65620.3</v>
      </c>
      <c r="G69" s="12">
        <f t="shared" si="0"/>
        <v>6.198218265036152E-3</v>
      </c>
      <c r="H69" s="13"/>
    </row>
    <row r="70" spans="2:8" outlineLevel="1" x14ac:dyDescent="0.25">
      <c r="B70" s="9" t="s">
        <v>178</v>
      </c>
      <c r="C70" s="10" t="s">
        <v>179</v>
      </c>
      <c r="D70" s="10" t="s">
        <v>52</v>
      </c>
      <c r="E70" s="11">
        <v>156</v>
      </c>
      <c r="F70" s="11">
        <v>15202.2</v>
      </c>
      <c r="G70" s="12">
        <f t="shared" si="0"/>
        <v>1.4359360397427716E-3</v>
      </c>
      <c r="H70" s="13"/>
    </row>
    <row r="71" spans="2:8" outlineLevel="1" x14ac:dyDescent="0.25">
      <c r="B71" s="9" t="s">
        <v>180</v>
      </c>
      <c r="C71" s="10" t="s">
        <v>181</v>
      </c>
      <c r="D71" s="10" t="s">
        <v>182</v>
      </c>
      <c r="E71" s="11">
        <v>4</v>
      </c>
      <c r="F71" s="11">
        <v>46564</v>
      </c>
      <c r="G71" s="12">
        <f t="shared" ref="G71:G92" si="1">+F71/$F$111</f>
        <v>4.3982401069965144E-3</v>
      </c>
      <c r="H71" s="13"/>
    </row>
    <row r="72" spans="2:8" outlineLevel="1" x14ac:dyDescent="0.25">
      <c r="B72" s="9" t="s">
        <v>183</v>
      </c>
      <c r="C72" s="10" t="s">
        <v>184</v>
      </c>
      <c r="D72" s="10" t="s">
        <v>72</v>
      </c>
      <c r="E72" s="11">
        <v>4</v>
      </c>
      <c r="F72" s="11">
        <v>10688</v>
      </c>
      <c r="G72" s="12">
        <f t="shared" si="1"/>
        <v>1.0095436445232099E-3</v>
      </c>
      <c r="H72" s="13"/>
    </row>
    <row r="73" spans="2:8" outlineLevel="1" x14ac:dyDescent="0.25">
      <c r="B73" s="9" t="s">
        <v>185</v>
      </c>
      <c r="C73" s="10" t="s">
        <v>186</v>
      </c>
      <c r="D73" s="10" t="s">
        <v>187</v>
      </c>
      <c r="E73" s="11">
        <v>3</v>
      </c>
      <c r="F73" s="11">
        <v>1155.9000000000001</v>
      </c>
      <c r="G73" s="12">
        <f t="shared" si="1"/>
        <v>1.0918146507338871E-4</v>
      </c>
      <c r="H73" s="13"/>
    </row>
    <row r="74" spans="2:8" x14ac:dyDescent="0.25">
      <c r="B74" s="9" t="s">
        <v>188</v>
      </c>
      <c r="C74" s="10" t="s">
        <v>189</v>
      </c>
      <c r="D74" s="10" t="s">
        <v>52</v>
      </c>
      <c r="E74" s="11">
        <v>44</v>
      </c>
      <c r="F74" s="11">
        <v>24895.200000000001</v>
      </c>
      <c r="G74" s="12">
        <f t="shared" si="1"/>
        <v>2.351496158227378E-3</v>
      </c>
      <c r="H74" s="13"/>
    </row>
    <row r="75" spans="2:8" x14ac:dyDescent="0.25">
      <c r="B75" s="9" t="s">
        <v>190</v>
      </c>
      <c r="C75" s="10" t="s">
        <v>191</v>
      </c>
      <c r="D75" s="10" t="s">
        <v>192</v>
      </c>
      <c r="E75" s="11">
        <v>3</v>
      </c>
      <c r="F75" s="11">
        <v>36771</v>
      </c>
      <c r="G75" s="12">
        <f t="shared" si="1"/>
        <v>3.473234408005516E-3</v>
      </c>
      <c r="H75" s="13"/>
    </row>
    <row r="76" spans="2:8" x14ac:dyDescent="0.25">
      <c r="B76" s="9" t="s">
        <v>193</v>
      </c>
      <c r="C76" s="10" t="s">
        <v>194</v>
      </c>
      <c r="D76" s="10" t="s">
        <v>195</v>
      </c>
      <c r="E76" s="11">
        <v>2</v>
      </c>
      <c r="F76" s="11">
        <v>7280.4</v>
      </c>
      <c r="G76" s="12">
        <f t="shared" si="1"/>
        <v>6.8767604318738565E-4</v>
      </c>
      <c r="H76" s="13"/>
    </row>
    <row r="77" spans="2:8" x14ac:dyDescent="0.25">
      <c r="B77" s="9" t="s">
        <v>196</v>
      </c>
      <c r="C77" s="10" t="s">
        <v>197</v>
      </c>
      <c r="D77" s="10" t="s">
        <v>198</v>
      </c>
      <c r="E77" s="11">
        <v>4</v>
      </c>
      <c r="F77" s="11">
        <v>12035.6</v>
      </c>
      <c r="G77" s="12">
        <f t="shared" si="1"/>
        <v>1.1368322874273527E-3</v>
      </c>
      <c r="H77" s="13"/>
    </row>
    <row r="78" spans="2:8" x14ac:dyDescent="0.25">
      <c r="B78" s="9" t="s">
        <v>199</v>
      </c>
      <c r="C78" s="10" t="s">
        <v>200</v>
      </c>
      <c r="D78" s="10" t="s">
        <v>201</v>
      </c>
      <c r="E78" s="11">
        <v>2</v>
      </c>
      <c r="F78" s="11">
        <v>14139</v>
      </c>
      <c r="G78" s="12">
        <f t="shared" si="1"/>
        <v>1.3355106277988084E-3</v>
      </c>
      <c r="H78" s="13"/>
    </row>
    <row r="79" spans="2:8" x14ac:dyDescent="0.25">
      <c r="B79" s="9" t="s">
        <v>202</v>
      </c>
      <c r="C79" s="10" t="s">
        <v>203</v>
      </c>
      <c r="D79" s="10" t="s">
        <v>177</v>
      </c>
      <c r="E79" s="11">
        <v>11</v>
      </c>
      <c r="F79" s="11">
        <v>16533</v>
      </c>
      <c r="G79" s="12">
        <f t="shared" si="1"/>
        <v>1.5616378251218405E-3</v>
      </c>
      <c r="H79" s="13"/>
    </row>
    <row r="80" spans="2:8" x14ac:dyDescent="0.25">
      <c r="B80" s="9" t="s">
        <v>204</v>
      </c>
      <c r="C80" s="10" t="s">
        <v>205</v>
      </c>
      <c r="D80" s="10" t="s">
        <v>65</v>
      </c>
      <c r="E80" s="11">
        <v>4</v>
      </c>
      <c r="F80" s="11">
        <v>13288</v>
      </c>
      <c r="G80" s="12">
        <f t="shared" si="1"/>
        <v>1.2551287376894099E-3</v>
      </c>
      <c r="H80" s="13"/>
    </row>
    <row r="81" spans="2:8" x14ac:dyDescent="0.25">
      <c r="B81" s="9" t="s">
        <v>206</v>
      </c>
      <c r="C81" s="10" t="s">
        <v>207</v>
      </c>
      <c r="D81" s="10" t="s">
        <v>49</v>
      </c>
      <c r="E81" s="11">
        <v>65</v>
      </c>
      <c r="F81" s="11">
        <v>39760.5</v>
      </c>
      <c r="G81" s="12">
        <f t="shared" si="1"/>
        <v>3.755610037244114E-3</v>
      </c>
      <c r="H81" s="13"/>
    </row>
    <row r="82" spans="2:8" x14ac:dyDescent="0.25">
      <c r="B82" s="9" t="s">
        <v>208</v>
      </c>
      <c r="C82" s="10" t="s">
        <v>209</v>
      </c>
      <c r="D82" s="10" t="s">
        <v>151</v>
      </c>
      <c r="E82" s="11">
        <v>125</v>
      </c>
      <c r="F82" s="11">
        <v>44318.75</v>
      </c>
      <c r="G82" s="12">
        <f t="shared" si="1"/>
        <v>4.1861632106767414E-3</v>
      </c>
      <c r="H82" s="13"/>
    </row>
    <row r="83" spans="2:8" x14ac:dyDescent="0.25">
      <c r="B83" s="9" t="s">
        <v>210</v>
      </c>
      <c r="C83" s="10" t="s">
        <v>211</v>
      </c>
      <c r="D83" s="10" t="s">
        <v>212</v>
      </c>
      <c r="E83" s="11">
        <v>63</v>
      </c>
      <c r="F83" s="11">
        <v>19369.349999999999</v>
      </c>
      <c r="G83" s="12">
        <f t="shared" si="1"/>
        <v>1.8295475478148984E-3</v>
      </c>
      <c r="H83" s="13"/>
    </row>
    <row r="84" spans="2:8" x14ac:dyDescent="0.25">
      <c r="B84" s="9" t="s">
        <v>213</v>
      </c>
      <c r="C84" s="10" t="s">
        <v>214</v>
      </c>
      <c r="D84" s="10" t="s">
        <v>215</v>
      </c>
      <c r="E84" s="11">
        <v>72</v>
      </c>
      <c r="F84" s="11">
        <v>16741.439999999999</v>
      </c>
      <c r="G84" s="12">
        <f t="shared" si="1"/>
        <v>1.5813261931293644E-3</v>
      </c>
      <c r="H84" s="13"/>
    </row>
    <row r="85" spans="2:8" x14ac:dyDescent="0.25">
      <c r="B85" s="9" t="s">
        <v>216</v>
      </c>
      <c r="C85" s="10" t="s">
        <v>217</v>
      </c>
      <c r="D85" s="10" t="s">
        <v>218</v>
      </c>
      <c r="E85" s="11">
        <v>335</v>
      </c>
      <c r="F85" s="11">
        <v>44645.45</v>
      </c>
      <c r="G85" s="12">
        <f t="shared" si="1"/>
        <v>4.2170219221911243E-3</v>
      </c>
      <c r="H85" s="13"/>
    </row>
    <row r="86" spans="2:8" x14ac:dyDescent="0.25">
      <c r="B86" s="9" t="s">
        <v>219</v>
      </c>
      <c r="C86" s="10" t="s">
        <v>220</v>
      </c>
      <c r="D86" s="10" t="s">
        <v>97</v>
      </c>
      <c r="E86" s="11">
        <v>33</v>
      </c>
      <c r="F86" s="11">
        <v>24542.1</v>
      </c>
      <c r="G86" s="12">
        <f t="shared" si="1"/>
        <v>2.3181438134593068E-3</v>
      </c>
      <c r="H86" s="13"/>
    </row>
    <row r="87" spans="2:8" x14ac:dyDescent="0.25">
      <c r="B87" s="9" t="s">
        <v>221</v>
      </c>
      <c r="C87" s="10" t="s">
        <v>222</v>
      </c>
      <c r="D87" s="10" t="s">
        <v>223</v>
      </c>
      <c r="E87" s="11">
        <v>138</v>
      </c>
      <c r="F87" s="11">
        <v>11839.02</v>
      </c>
      <c r="G87" s="12">
        <f t="shared" si="1"/>
        <v>1.1182641652678867E-3</v>
      </c>
      <c r="H87" s="13"/>
    </row>
    <row r="88" spans="2:8" x14ac:dyDescent="0.25">
      <c r="B88" s="9" t="s">
        <v>224</v>
      </c>
      <c r="C88" s="10" t="s">
        <v>225</v>
      </c>
      <c r="D88" s="10" t="s">
        <v>226</v>
      </c>
      <c r="E88" s="11">
        <v>3</v>
      </c>
      <c r="F88" s="11">
        <v>15517.5</v>
      </c>
      <c r="G88" s="12">
        <f t="shared" si="1"/>
        <v>1.4657179550794264E-3</v>
      </c>
      <c r="H88" s="13"/>
    </row>
    <row r="89" spans="2:8" x14ac:dyDescent="0.25">
      <c r="B89" s="9" t="s">
        <v>227</v>
      </c>
      <c r="C89" s="10" t="s">
        <v>228</v>
      </c>
      <c r="D89" s="10" t="s">
        <v>229</v>
      </c>
      <c r="E89" s="11">
        <v>14</v>
      </c>
      <c r="F89" s="11">
        <v>21894.6</v>
      </c>
      <c r="G89" s="12">
        <f t="shared" si="1"/>
        <v>2.0680720695525701E-3</v>
      </c>
      <c r="H89" s="13"/>
    </row>
    <row r="90" spans="2:8" x14ac:dyDescent="0.25">
      <c r="B90" s="9" t="s">
        <v>230</v>
      </c>
      <c r="C90" s="10" t="s">
        <v>231</v>
      </c>
      <c r="D90" s="10" t="s">
        <v>37</v>
      </c>
      <c r="E90" s="11">
        <v>21</v>
      </c>
      <c r="F90" s="11">
        <v>32917.5</v>
      </c>
      <c r="G90" s="12">
        <f t="shared" si="1"/>
        <v>3.1092489631916881E-3</v>
      </c>
      <c r="H90" s="13"/>
    </row>
    <row r="91" spans="2:8" x14ac:dyDescent="0.25">
      <c r="B91" s="9" t="s">
        <v>232</v>
      </c>
      <c r="C91" s="10" t="s">
        <v>233</v>
      </c>
      <c r="D91" s="10" t="s">
        <v>234</v>
      </c>
      <c r="E91" s="11">
        <v>88</v>
      </c>
      <c r="F91" s="11">
        <v>25841.200000000001</v>
      </c>
      <c r="G91" s="12">
        <f t="shared" si="1"/>
        <v>2.4408513498178496E-3</v>
      </c>
      <c r="H91" s="13"/>
    </row>
    <row r="92" spans="2:8" x14ac:dyDescent="0.25">
      <c r="B92" s="9" t="s">
        <v>235</v>
      </c>
      <c r="C92" s="10" t="s">
        <v>236</v>
      </c>
      <c r="D92" s="10" t="s">
        <v>237</v>
      </c>
      <c r="E92" s="11">
        <v>4</v>
      </c>
      <c r="F92" s="11">
        <v>7806.4</v>
      </c>
      <c r="G92" s="12">
        <f t="shared" si="1"/>
        <v>7.373597966510092E-4</v>
      </c>
      <c r="H92" s="13"/>
    </row>
    <row r="93" spans="2:8" x14ac:dyDescent="0.25">
      <c r="B93" s="9"/>
      <c r="C93" s="10"/>
      <c r="D93" s="10"/>
      <c r="E93" s="11"/>
      <c r="F93" s="11"/>
      <c r="G93" s="12"/>
      <c r="H93" s="13"/>
    </row>
    <row r="94" spans="2:8" hidden="1" x14ac:dyDescent="0.25">
      <c r="B94" s="9"/>
      <c r="C94" s="10"/>
      <c r="D94" s="10"/>
      <c r="E94" s="11"/>
      <c r="F94" s="11"/>
      <c r="G94" s="12"/>
      <c r="H94" s="13"/>
    </row>
    <row r="95" spans="2:8" hidden="1" x14ac:dyDescent="0.25">
      <c r="B95" s="9"/>
      <c r="C95" s="10"/>
      <c r="D95" s="10"/>
      <c r="E95" s="11"/>
      <c r="F95" s="11"/>
      <c r="G95" s="14"/>
      <c r="H95" s="13"/>
    </row>
    <row r="96" spans="2:8" hidden="1" x14ac:dyDescent="0.25">
      <c r="B96" s="9"/>
      <c r="C96" s="10"/>
      <c r="D96" s="10"/>
      <c r="E96" s="11"/>
      <c r="F96" s="11"/>
      <c r="G96" s="12"/>
      <c r="H96" s="13"/>
    </row>
    <row r="97" spans="2:8" hidden="1" x14ac:dyDescent="0.25">
      <c r="B97" s="9"/>
      <c r="C97" s="10"/>
      <c r="D97" s="10"/>
      <c r="E97" s="11"/>
      <c r="F97" s="11"/>
      <c r="G97" s="12"/>
      <c r="H97" s="13"/>
    </row>
    <row r="98" spans="2:8" hidden="1" x14ac:dyDescent="0.25">
      <c r="B98" s="9"/>
      <c r="C98" s="10"/>
      <c r="D98" s="10"/>
      <c r="E98" s="11"/>
      <c r="F98" s="11"/>
      <c r="G98" s="12"/>
      <c r="H98" s="13"/>
    </row>
    <row r="99" spans="2:8" x14ac:dyDescent="0.25">
      <c r="B99" s="15"/>
      <c r="C99" s="15" t="s">
        <v>238</v>
      </c>
      <c r="D99" s="15"/>
      <c r="E99" s="16"/>
      <c r="F99" s="17">
        <f>SUM(F7:F98)</f>
        <v>9995584.4599999972</v>
      </c>
      <c r="G99" s="18">
        <f>+F99/$F$111</f>
        <v>0.94414097725373869</v>
      </c>
      <c r="H99" s="19"/>
    </row>
    <row r="101" spans="2:8" x14ac:dyDescent="0.25">
      <c r="B101" s="20"/>
      <c r="C101" s="20" t="s">
        <v>239</v>
      </c>
      <c r="D101" s="20"/>
      <c r="E101" s="20"/>
      <c r="F101" s="20" t="s">
        <v>10</v>
      </c>
      <c r="G101" s="20" t="s">
        <v>11</v>
      </c>
      <c r="H101" s="20" t="s">
        <v>12</v>
      </c>
    </row>
    <row r="102" spans="2:8" x14ac:dyDescent="0.25">
      <c r="B102" s="21"/>
      <c r="C102" s="15" t="s">
        <v>240</v>
      </c>
      <c r="D102" s="10"/>
      <c r="E102" s="22"/>
      <c r="F102" s="23" t="s">
        <v>241</v>
      </c>
      <c r="G102" s="22">
        <v>0</v>
      </c>
      <c r="H102" s="10"/>
    </row>
    <row r="103" spans="2:8" x14ac:dyDescent="0.25">
      <c r="B103" s="21" t="s">
        <v>242</v>
      </c>
      <c r="C103" s="15" t="s">
        <v>243</v>
      </c>
      <c r="D103" s="15"/>
      <c r="E103" s="16"/>
      <c r="F103" s="11">
        <v>432978.38</v>
      </c>
      <c r="G103" s="18">
        <f>+F103/$F$111</f>
        <v>4.0897321458173215E-2</v>
      </c>
      <c r="H103" s="10"/>
    </row>
    <row r="104" spans="2:8" x14ac:dyDescent="0.25">
      <c r="B104" s="21"/>
      <c r="C104" s="15" t="s">
        <v>244</v>
      </c>
      <c r="D104" s="10"/>
      <c r="E104" s="22"/>
      <c r="F104" s="16" t="s">
        <v>241</v>
      </c>
      <c r="G104" s="22">
        <v>0</v>
      </c>
      <c r="H104" s="10"/>
    </row>
    <row r="105" spans="2:8" x14ac:dyDescent="0.25">
      <c r="B105" s="21"/>
      <c r="C105" s="15" t="s">
        <v>245</v>
      </c>
      <c r="D105" s="10"/>
      <c r="E105" s="22"/>
      <c r="F105" s="16" t="s">
        <v>241</v>
      </c>
      <c r="G105" s="22">
        <v>0</v>
      </c>
      <c r="H105" s="10"/>
    </row>
    <row r="106" spans="2:8" x14ac:dyDescent="0.25">
      <c r="B106" s="21"/>
      <c r="C106" s="15" t="s">
        <v>246</v>
      </c>
      <c r="D106" s="10"/>
      <c r="E106" s="22"/>
      <c r="F106" s="16" t="s">
        <v>241</v>
      </c>
      <c r="G106" s="22">
        <v>0</v>
      </c>
      <c r="H106" s="10"/>
    </row>
    <row r="107" spans="2:8" x14ac:dyDescent="0.25">
      <c r="B107" s="10" t="s">
        <v>247</v>
      </c>
      <c r="C107" s="10" t="s">
        <v>248</v>
      </c>
      <c r="D107" s="10"/>
      <c r="E107" s="22"/>
      <c r="F107" s="11">
        <v>158398.96</v>
      </c>
      <c r="G107" s="18">
        <f>+F107/$F$111</f>
        <v>1.496170128808815E-2</v>
      </c>
      <c r="H107" s="10"/>
    </row>
    <row r="108" spans="2:8" x14ac:dyDescent="0.25">
      <c r="B108" s="21"/>
      <c r="C108" s="10"/>
      <c r="D108" s="10"/>
      <c r="E108" s="22"/>
      <c r="F108" s="23"/>
      <c r="G108" s="18"/>
      <c r="H108" s="10"/>
    </row>
    <row r="109" spans="2:8" x14ac:dyDescent="0.25">
      <c r="B109" s="21"/>
      <c r="C109" s="10" t="s">
        <v>249</v>
      </c>
      <c r="D109" s="10"/>
      <c r="E109" s="22"/>
      <c r="F109" s="24">
        <f>SUM(F102:F108)</f>
        <v>591377.34</v>
      </c>
      <c r="G109" s="18">
        <f>+F109/$F$111</f>
        <v>5.5859022746261359E-2</v>
      </c>
      <c r="H109" s="10"/>
    </row>
    <row r="110" spans="2:8" x14ac:dyDescent="0.25">
      <c r="B110" s="21"/>
      <c r="C110" s="10"/>
      <c r="D110" s="10"/>
      <c r="E110" s="22"/>
      <c r="F110" s="24"/>
      <c r="G110" s="25"/>
      <c r="H110" s="10"/>
    </row>
    <row r="111" spans="2:8" x14ac:dyDescent="0.25">
      <c r="B111" s="26"/>
      <c r="C111" s="27" t="s">
        <v>250</v>
      </c>
      <c r="D111" s="28"/>
      <c r="E111" s="29"/>
      <c r="F111" s="29">
        <f>+F109+F99</f>
        <v>10586961.799999997</v>
      </c>
      <c r="G111" s="30">
        <v>1</v>
      </c>
      <c r="H111" s="10"/>
    </row>
    <row r="112" spans="2:8" x14ac:dyDescent="0.25">
      <c r="F112" s="31">
        <v>0</v>
      </c>
    </row>
    <row r="113" spans="2:7" x14ac:dyDescent="0.25">
      <c r="C113" s="15" t="s">
        <v>251</v>
      </c>
      <c r="D113" s="32">
        <v>26.464882629311997</v>
      </c>
      <c r="F113" s="4"/>
    </row>
    <row r="114" spans="2:7" x14ac:dyDescent="0.25">
      <c r="C114" s="15" t="s">
        <v>252</v>
      </c>
      <c r="D114" s="32">
        <v>9.5641522317521357</v>
      </c>
    </row>
    <row r="115" spans="2:7" x14ac:dyDescent="0.25">
      <c r="C115" s="15" t="s">
        <v>253</v>
      </c>
      <c r="D115" s="32">
        <v>6.6574722813135478</v>
      </c>
    </row>
    <row r="116" spans="2:7" x14ac:dyDescent="0.25">
      <c r="C116" s="15" t="s">
        <v>254</v>
      </c>
      <c r="D116" s="33">
        <v>14.782</v>
      </c>
    </row>
    <row r="117" spans="2:7" x14ac:dyDescent="0.25">
      <c r="C117" s="15" t="s">
        <v>255</v>
      </c>
      <c r="D117" s="33">
        <v>14.452400000000001</v>
      </c>
    </row>
    <row r="118" spans="2:7" x14ac:dyDescent="0.25">
      <c r="C118" s="15" t="s">
        <v>256</v>
      </c>
      <c r="D118" s="34"/>
    </row>
    <row r="119" spans="2:7" x14ac:dyDescent="0.25">
      <c r="C119" s="15" t="s">
        <v>257</v>
      </c>
      <c r="D119" s="35">
        <v>0</v>
      </c>
    </row>
    <row r="120" spans="2:7" x14ac:dyDescent="0.25">
      <c r="C120" s="15" t="s">
        <v>258</v>
      </c>
      <c r="D120" s="35">
        <v>0</v>
      </c>
      <c r="F120" s="31"/>
      <c r="G120" s="36"/>
    </row>
    <row r="121" spans="2:7" x14ac:dyDescent="0.25">
      <c r="B121" s="37"/>
      <c r="C121" s="38"/>
    </row>
  </sheetData>
  <pageMargins left="0.7" right="0.7" top="0.75" bottom="0.75" header="0.3" footer="0.3"/>
  <pageSetup scale="44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Port_Tax Saver</vt:lpstr>
      <vt:lpstr>'Port_Tax Saver'!Print_Area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Ganesh Iyer</dc:creator>
  <cp:lastModifiedBy>Ganesh Iyer</cp:lastModifiedBy>
  <dcterms:created xsi:type="dcterms:W3CDTF">2025-05-06T05:46:05Z</dcterms:created>
  <dcterms:modified xsi:type="dcterms:W3CDTF">2025-05-06T05:46:17Z</dcterms:modified>
</cp:coreProperties>
</file>